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2890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H34" i="1" l="1"/>
  <c r="H26" i="1" l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H29" i="1"/>
  <c r="H27" i="1" s="1"/>
  <c r="H20" i="1" l="1"/>
  <c r="G27" i="1"/>
  <c r="F20" i="1"/>
  <c r="G20" i="1"/>
  <c r="F27" i="1"/>
  <c r="G25" i="1"/>
  <c r="F25" i="1"/>
  <c r="G15" i="1"/>
  <c r="F15" i="1"/>
  <c r="J27" i="1" l="1"/>
  <c r="J15" i="1"/>
  <c r="I9" i="1"/>
  <c r="I27" i="1"/>
  <c r="K20" i="1"/>
  <c r="J20" i="1"/>
  <c r="J35" i="1" l="1"/>
  <c r="E20" i="1"/>
  <c r="D20" i="1"/>
  <c r="E15" i="1"/>
  <c r="D15" i="1"/>
  <c r="E25" i="1" l="1"/>
  <c r="E27" i="1"/>
  <c r="B17" i="1"/>
  <c r="E35" i="1" l="1"/>
  <c r="B34" i="1"/>
  <c r="G9" i="1" l="1"/>
  <c r="B33" i="1"/>
  <c r="H33" i="1"/>
  <c r="B32" i="1" l="1"/>
  <c r="H31" i="1"/>
  <c r="H32" i="1"/>
  <c r="B31" i="1"/>
  <c r="C27" i="1"/>
  <c r="B18" i="1" l="1"/>
  <c r="H30" i="1" l="1"/>
  <c r="B30" i="1"/>
  <c r="B28" i="1" l="1"/>
  <c r="H28" i="1" l="1"/>
  <c r="B22" i="1" l="1"/>
  <c r="B21" i="1"/>
  <c r="B23" i="1"/>
  <c r="B20" i="1" l="1"/>
  <c r="K35" i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F35" i="1" s="1"/>
  <c r="D9" i="1" l="1"/>
  <c r="H9" i="1"/>
  <c r="H35" i="1" s="1"/>
  <c r="B9" i="1" l="1"/>
  <c r="B19" i="1"/>
  <c r="B24" i="1" l="1"/>
  <c r="B13" i="1" l="1"/>
  <c r="B14" i="1" l="1"/>
  <c r="M35" i="1" l="1"/>
  <c r="I35" i="1" l="1"/>
  <c r="G35" i="1" l="1"/>
  <c r="B29" i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<sst xmlns="http://schemas.openxmlformats.org/spreadsheetml/2006/main" count="43" uniqueCount="38">
  <si>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</si>
  <si>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</si>
  <si>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</si>
  <si>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</si>
  <si>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</si>
  <si>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</si>
  <si>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</si>
  <si>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</si>
  <si>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</si>
  <si>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</si>
  <si>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</si>
  <si>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</si>
  <si>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</si>
  <si>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</si>
  <si>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</si>
  <si>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</si>
  <si>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</si>
  <si>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</si>
  <si>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</si>
  <si>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</si>
  <si>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</si>
  <si>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</si>
  <si>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</si>
  <si>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</si>
  <si>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</si>
  <si>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</si>
  <si>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</si>
  <si>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</si>
  <si>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</si>
  <si>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</si>
  <si>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</si>
  <si>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</si>
  <si>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</si>
  <si>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</si>
  <si>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</si>
  <si>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</si>
  <si>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</si>
  <si>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март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</si>
</sst>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1" sqref="C11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6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5</v>
      </c>
      <c r="B7" s="125" t="s">
        <v>17</v>
      </c>
      <c r="C7" s="122"/>
      <c r="D7" s="122"/>
      <c r="E7" s="122"/>
      <c r="F7" s="122"/>
      <c r="G7" s="123"/>
      <c r="H7" s="125" t="s">
        <v>18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6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23</v>
      </c>
      <c r="B9" s="111">
        <f>SUM(C9:G9)</f>
        <v>17583.167000000001</v>
      </c>
      <c r="C9" s="100">
        <f>C10+C11</f>
        <v>8359.0750000000007</v>
      </c>
      <c r="D9" s="100">
        <f t="shared" ref="D9:H9" si="0">D10+D11</f>
        <v>7614.6149999999998</v>
      </c>
      <c r="E9" s="100"/>
      <c r="F9" s="100">
        <f t="shared" si="0"/>
        <v>1591.941</v>
      </c>
      <c r="G9" s="100">
        <f t="shared" si="0"/>
        <v>17.536000000000001</v>
      </c>
      <c r="H9" s="100">
        <f t="shared" si="0"/>
        <v>14.533000000000001</v>
      </c>
      <c r="I9" s="100">
        <f>SUM(I10:I11)</f>
        <v>14.533000000000001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24</v>
      </c>
      <c r="B10" s="104">
        <f>SUM(C10:G10)</f>
        <v>2923.1480000000001</v>
      </c>
      <c r="C10" s="108">
        <v>1715.9780000000001</v>
      </c>
      <c r="D10" s="108">
        <v>1207.17</v>
      </c>
      <c r="E10" s="109"/>
      <c r="F10" s="109"/>
      <c r="G10" s="109"/>
      <c r="H10" s="85">
        <f t="shared" ref="H10:H26" si="1">SUM(I10:M10)</f>
        <v>3.4569999999999999</v>
      </c>
      <c r="I10" s="110">
        <v>3.4569999999999999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25</v>
      </c>
      <c r="B11" s="104">
        <f t="shared" ref="B11:B24" si="2">SUM(C11:G11)</f>
        <v>14660.019</v>
      </c>
      <c r="C11" s="85">
        <v>6643.0969999999998</v>
      </c>
      <c r="D11" s="85">
        <v>6407.4449999999997</v>
      </c>
      <c r="E11" s="85"/>
      <c r="F11" s="85">
        <v>1591.941</v>
      </c>
      <c r="G11" s="85">
        <v>17.536000000000001</v>
      </c>
      <c r="H11" s="85">
        <f t="shared" si="1"/>
        <v>11.076000000000001</v>
      </c>
      <c r="I11" s="85">
        <v>11.076000000000001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05">
        <f>SUM(C12:G12)</f>
        <v>5557.9949999999999</v>
      </c>
      <c r="C12" s="89"/>
      <c r="D12" s="89">
        <v>5041.5749999999998</v>
      </c>
      <c r="E12" s="89">
        <v>516.41999999999996</v>
      </c>
      <c r="F12" s="89"/>
      <c r="G12" s="89"/>
      <c r="H12" s="85">
        <f t="shared" si="1"/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05">
        <f t="shared" si="2"/>
        <v>11.086</v>
      </c>
      <c r="C13" s="89"/>
      <c r="D13" s="92"/>
      <c r="E13" s="92"/>
      <c r="F13" s="92">
        <v>11.086</v>
      </c>
      <c r="G13" s="89"/>
      <c r="H13" s="85">
        <f t="shared" si="1"/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05">
        <f t="shared" si="2"/>
        <v>17.795999999999999</v>
      </c>
      <c r="C14" s="89"/>
      <c r="D14" s="92">
        <v>17.795999999999999</v>
      </c>
      <c r="E14" s="92">
        <v>0</v>
      </c>
      <c r="F14" s="92"/>
      <c r="G14" s="89"/>
      <c r="H14" s="85">
        <f t="shared" si="1"/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14</v>
      </c>
      <c r="B15" s="105">
        <f>SUM(B16:B17)</f>
        <v>91487.216</v>
      </c>
      <c r="C15" s="92"/>
      <c r="D15" s="92">
        <f>SUM(D16:D17)</f>
        <v>90183.046000000002</v>
      </c>
      <c r="E15" s="92">
        <f t="shared" ref="E15:G15" si="3">SUM(E16:E17)</f>
        <v>89.744</v>
      </c>
      <c r="F15" s="92">
        <f t="shared" si="3"/>
        <v>1212.3240000000001</v>
      </c>
      <c r="G15" s="92">
        <f t="shared" si="3"/>
        <v>2.1019999999999999</v>
      </c>
      <c r="H15" s="115">
        <f>H16+H17</f>
        <v>95.478999999999999</v>
      </c>
      <c r="I15" s="92"/>
      <c r="J15" s="96">
        <f>SUM(J16:J17)</f>
        <v>95.478999999999999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26</v>
      </c>
      <c r="B16" s="117">
        <f>SUM(C16:G16)</f>
        <v>66603.131999999998</v>
      </c>
      <c r="C16" s="116"/>
      <c r="D16" s="116">
        <v>66603.131999999998</v>
      </c>
      <c r="E16" s="116"/>
      <c r="F16" s="116"/>
      <c r="G16" s="116"/>
      <c r="H16" s="85">
        <f t="shared" si="1"/>
        <v>95.478999999999999</v>
      </c>
      <c r="I16" s="112"/>
      <c r="J16" s="121">
        <v>95.478999999999999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27</v>
      </c>
      <c r="B17" s="117">
        <f>D17+E17+F17+G17</f>
        <v>24884.083999999999</v>
      </c>
      <c r="C17" s="116"/>
      <c r="D17" s="116">
        <v>23579.914000000001</v>
      </c>
      <c r="E17" s="116">
        <v>89.744</v>
      </c>
      <c r="F17" s="116">
        <v>1212.3240000000001</v>
      </c>
      <c r="G17" s="116">
        <v>2.1019999999999999</v>
      </c>
      <c r="H17" s="85">
        <f t="shared" si="1"/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32</v>
      </c>
      <c r="B18" s="105">
        <f>SUM(C18:G18)</f>
        <v>0</v>
      </c>
      <c r="C18" s="89"/>
      <c r="D18" s="89"/>
      <c r="E18" s="89">
        <v>0</v>
      </c>
      <c r="F18" s="89"/>
      <c r="G18" s="89"/>
      <c r="H18" s="85">
        <f t="shared" si="1"/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15</v>
      </c>
      <c r="B19" s="105">
        <f>SUM(C19:G19)</f>
        <v>22998.596000000001</v>
      </c>
      <c r="C19" s="89"/>
      <c r="D19" s="89">
        <v>22998.596000000001</v>
      </c>
      <c r="E19" s="89"/>
      <c r="F19" s="89"/>
      <c r="G19" s="89"/>
      <c r="H19" s="115">
        <f t="shared" si="1"/>
        <v>35.567999999999998</v>
      </c>
      <c r="I19" s="89"/>
      <c r="J19" s="89">
        <v>35.567999999999998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16</v>
      </c>
      <c r="B20" s="105">
        <f>SUM(C20:G20)</f>
        <v>20163.337000000003</v>
      </c>
      <c r="C20" s="89"/>
      <c r="D20" s="89">
        <f>SUM(D21:D23)</f>
        <v>19146.187000000002</v>
      </c>
      <c r="E20" s="89">
        <f>SUM(E21:E23)</f>
        <v>1017.1500000000001</v>
      </c>
      <c r="F20" s="89">
        <f t="shared" ref="F20:G20" si="4">SUM(F21:F23)</f>
        <v>0</v>
      </c>
      <c r="G20" s="89">
        <f t="shared" si="4"/>
        <v>0</v>
      </c>
      <c r="H20" s="115">
        <f>H21+H22+H23</f>
        <v>33.387999999999998</v>
      </c>
      <c r="I20" s="89"/>
      <c r="J20" s="89">
        <f>SUM(J21:J23)</f>
        <v>31.413</v>
      </c>
      <c r="K20" s="89">
        <f>SUM(K21:K23)</f>
        <v>1.9749999999999999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7">
        <f>SUM(C21:G21)</f>
        <v>19146.187000000002</v>
      </c>
      <c r="C21" s="116"/>
      <c r="D21" s="116">
        <v>19146.187000000002</v>
      </c>
      <c r="E21" s="116"/>
      <c r="F21" s="116"/>
      <c r="G21" s="112"/>
      <c r="H21" s="85">
        <f t="shared" si="1"/>
        <v>31.413</v>
      </c>
      <c r="I21" s="112"/>
      <c r="J21" s="116">
        <v>31.413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7">
        <f>SUM(C22:G22)</f>
        <v>708.79600000000005</v>
      </c>
      <c r="C22" s="116"/>
      <c r="D22" s="118"/>
      <c r="E22" s="116">
        <v>708.79600000000005</v>
      </c>
      <c r="F22" s="116"/>
      <c r="G22" s="112"/>
      <c r="H22" s="85">
        <f t="shared" si="1"/>
        <v>1.4039999999999999</v>
      </c>
      <c r="I22" s="112"/>
      <c r="J22" s="120"/>
      <c r="K22" s="116">
        <v>1.4039999999999999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7">
        <f t="shared" si="2"/>
        <v>308.35399999999998</v>
      </c>
      <c r="C23" s="116"/>
      <c r="D23" s="118"/>
      <c r="E23" s="116">
        <v>308.35399999999998</v>
      </c>
      <c r="F23" s="116"/>
      <c r="G23" s="112"/>
      <c r="H23" s="85">
        <f t="shared" si="1"/>
        <v>0.57099999999999995</v>
      </c>
      <c r="I23" s="112"/>
      <c r="J23" s="120"/>
      <c r="K23" s="116">
        <v>0.57099999999999995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05">
        <f t="shared" si="2"/>
        <v>61.783999999999999</v>
      </c>
      <c r="C24" s="112"/>
      <c r="D24" s="112"/>
      <c r="E24" s="112"/>
      <c r="F24" s="116">
        <v>52.167999999999999</v>
      </c>
      <c r="G24" s="116">
        <v>9.6159999999999997</v>
      </c>
      <c r="H24" s="85">
        <f t="shared" si="1"/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06">
        <f>SUM(C25:G25)</f>
        <v>33885.743999999999</v>
      </c>
      <c r="C25" s="89"/>
      <c r="D25" s="89">
        <f>SUM(D26:D26)</f>
        <v>21311.014999999999</v>
      </c>
      <c r="E25" s="89">
        <f>SUM(E26)</f>
        <v>9694.1710000000003</v>
      </c>
      <c r="F25" s="89">
        <f t="shared" ref="F25:G25" si="5">SUM(F26)</f>
        <v>2875.7159999999999</v>
      </c>
      <c r="G25" s="89">
        <f t="shared" si="5"/>
        <v>4.8419999999999996</v>
      </c>
      <c r="H25" s="85">
        <f t="shared" si="1"/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07">
        <f>SUM(C26:G26)</f>
        <v>33885.743999999999</v>
      </c>
      <c r="C26" s="82"/>
      <c r="D26" s="85">
        <v>21311.014999999999</v>
      </c>
      <c r="E26" s="85">
        <v>9694.1710000000003</v>
      </c>
      <c r="F26" s="85">
        <v>2875.7159999999999</v>
      </c>
      <c r="G26" s="85">
        <v>4.8419999999999996</v>
      </c>
      <c r="H26" s="85">
        <f t="shared" si="1"/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05">
        <f>SUM(C27:G27)</f>
        <v>56259.794999999998</v>
      </c>
      <c r="C27" s="89">
        <f>SUM(C28:C29)</f>
        <v>1127.3879999999999</v>
      </c>
      <c r="D27" s="89">
        <f>SUM(D28:D29)</f>
        <v>54455.94</v>
      </c>
      <c r="E27" s="89">
        <f>SUM(E28:E29)</f>
        <v>514.44100000000003</v>
      </c>
      <c r="F27" s="89">
        <f>SUM(F28:F29)</f>
        <v>162.02600000000001</v>
      </c>
      <c r="G27" s="89">
        <f>SUM(G28:G29)</f>
        <v>0</v>
      </c>
      <c r="H27" s="115">
        <f>H28+H29</f>
        <v>73.013999999999996</v>
      </c>
      <c r="I27" s="89">
        <f>SUM(I28:I29)</f>
        <v>1.5209999999999999</v>
      </c>
      <c r="J27" s="89">
        <f>SUM(J28:J29)</f>
        <v>71.492999999999995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7">
        <f t="shared" ref="B28:B34" si="6">SUM(C28:G28)</f>
        <v>4557.3909999999996</v>
      </c>
      <c r="C28" s="85"/>
      <c r="D28" s="85">
        <v>4557.3909999999996</v>
      </c>
      <c r="E28" s="85"/>
      <c r="F28" s="85"/>
      <c r="G28" s="85"/>
      <c r="H28" s="85">
        <f t="shared" ref="H28:H34" si="7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7">
        <f t="shared" si="6"/>
        <v>51702.403999999995</v>
      </c>
      <c r="C29" s="85">
        <v>1127.3879999999999</v>
      </c>
      <c r="D29" s="103">
        <v>49898.548999999999</v>
      </c>
      <c r="E29" s="85">
        <v>514.44100000000003</v>
      </c>
      <c r="F29" s="85">
        <v>162.02600000000001</v>
      </c>
      <c r="G29" s="85"/>
      <c r="H29" s="85">
        <f>SUM(I29:M29)</f>
        <v>73.013999999999996</v>
      </c>
      <c r="I29" s="85">
        <v>1.5209999999999999</v>
      </c>
      <c r="J29" s="85">
        <v>71.492999999999995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05">
        <f t="shared" si="6"/>
        <v>285.154</v>
      </c>
      <c r="C30" s="85"/>
      <c r="D30" s="89">
        <v>285.154</v>
      </c>
      <c r="E30" s="85"/>
      <c r="F30" s="85"/>
      <c r="G30" s="85"/>
      <c r="H30" s="85">
        <f t="shared" si="7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05">
        <f t="shared" si="6"/>
        <v>2998.1260000000002</v>
      </c>
      <c r="C31" s="85"/>
      <c r="D31" s="89">
        <v>2998.1260000000002</v>
      </c>
      <c r="E31" s="85"/>
      <c r="F31" s="85"/>
      <c r="G31" s="85"/>
      <c r="H31" s="85">
        <f t="shared" si="7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05">
        <f t="shared" si="6"/>
        <v>988.79499999999996</v>
      </c>
      <c r="C32" s="85"/>
      <c r="D32" s="89">
        <v>988.79499999999996</v>
      </c>
      <c r="E32" s="85"/>
      <c r="F32" s="85"/>
      <c r="G32" s="85"/>
      <c r="H32" s="85">
        <f t="shared" si="7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05">
        <f t="shared" si="6"/>
        <v>1447.97</v>
      </c>
      <c r="C33" s="85"/>
      <c r="D33" s="89">
        <v>1447.97</v>
      </c>
      <c r="E33" s="85"/>
      <c r="F33" s="85"/>
      <c r="G33" s="85"/>
      <c r="H33" s="85">
        <f t="shared" si="7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05">
        <f t="shared" si="6"/>
        <v>5698.5039999999999</v>
      </c>
      <c r="C34" s="85"/>
      <c r="D34" s="116">
        <v>5685.9049999999997</v>
      </c>
      <c r="E34" s="85"/>
      <c r="F34" s="85">
        <v>12.599</v>
      </c>
      <c r="G34" s="85"/>
      <c r="H34" s="85">
        <f t="shared" si="7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2">
        <f>B9+B12+B13+B14+B15+B18+B19+B20+B24+B25+B27+B30+B31+B32+B33+B34</f>
        <v>259445.065</v>
      </c>
      <c r="C35" s="90">
        <f>C9+C27</f>
        <v>9486.4629999999997</v>
      </c>
      <c r="D35" s="90">
        <f>D9+D12+D14+D16+D19+D20+D25+D27+D17+D30+D31+D32+D33+D34</f>
        <v>232174.72000000003</v>
      </c>
      <c r="E35" s="90">
        <f>E9+E12+E14+E16+E19+E20+E25+E27+E17+E30+E31+E32+E33</f>
        <v>11831.926000000001</v>
      </c>
      <c r="F35" s="90">
        <f>F9+F13+F24+F25+F15+F27+F34</f>
        <v>5917.8600000000006</v>
      </c>
      <c r="G35" s="90">
        <f>G13+G24+G25+G15+G11</f>
        <v>34.096000000000004</v>
      </c>
      <c r="H35" s="90">
        <f>H27+H20+H19+H15+H9</f>
        <v>251.98199999999997</v>
      </c>
      <c r="I35" s="90">
        <f>I9+I27</f>
        <v>16.054000000000002</v>
      </c>
      <c r="J35" s="90">
        <f>J15+J19+J20+J27</f>
        <v>233.953</v>
      </c>
      <c r="K35" s="90">
        <f>K20</f>
        <v>1.9749999999999999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2023-04-27T04:22:22Z</dcterms:modified>
</cp:coreProperties>
</file>